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 activeTab="1"/>
  </bookViews>
  <sheets>
    <sheet name="汇总表" sheetId="5" r:id="rId1"/>
    <sheet name="盐南高新区防洪排涝闸站、综合管廊等区域高压管护工程" sheetId="3" r:id="rId2"/>
  </sheets>
  <definedNames>
    <definedName name="_xlnm._FilterDatabase" localSheetId="1" hidden="1">盐南高新区防洪排涝闸站、综合管廊等区域高压管护工程!$A$2:$G$27</definedName>
    <definedName name="_xlnm.Print_Area" localSheetId="1">盐南高新区防洪排涝闸站、综合管廊等区域高压管护工程!$A$1:$G$27</definedName>
    <definedName name="_xlnm.Print_Titles" localSheetId="1">盐南高新区防洪排涝闸站、综合管廊等区域高压管护工程!$1:$2</definedName>
    <definedName name="_xlnm.Print_Area" localSheetId="0">汇总表!$A$1:$D$12</definedName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<sst xmlns="http://schemas.openxmlformats.org/spreadsheetml/2006/main" count="76" uniqueCount="50">
  <si>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 xml:space="preserve">                 盐南高新区防洪排涝闸站、综合管廊等区域高压管护工程汇总表</t>
  </si>
  <si>
    <t>序号</t>
  </si>
  <si>
    <t>管护范围</t>
  </si>
  <si>
    <t>管护内容及具体要求</t>
  </si>
  <si>
    <t>小计（元）</t>
  </si>
  <si>
    <t>一、日常管护工程（一年费用）</t>
  </si>
  <si>
    <t>防洪排涝闸站片区10kv变电所管护</t>
  </si>
  <si>
    <r>
      <rPr>
        <sz val="10"/>
        <color rgb="FFFF0000"/>
        <rFont val="宋体"/>
        <charset val="134"/>
      </rPr>
      <t>1、防洪排涝闸站片区日常巡查每天一次，汛期或雨季期间需配备专职高压电工4人24小时两班制不间断巡查值班</t>
    </r>
    <r>
      <rPr>
        <sz val="10"/>
        <rFont val="宋体"/>
        <charset val="134"/>
      </rPr>
      <t>，具体数量和内容详见管护明细。
2、配备工程车2辆，各类试验设备、工器具2套、个人工器具6套，配备电脑、打印机、智能手机等相关办公设备用于考勤、巡查管护维修台账记录（包含不限于：日常巡查记录、日报、周报、月报、季度总结报告、年度总结报告等相关资料）、影像资料存档、竣工图绘制、安排人员每月对接电费发票、申请、支付、入账等相关手续等</t>
    </r>
    <r>
      <rPr>
        <sz val="10"/>
        <color rgb="FFFF0000"/>
        <rFont val="宋体"/>
        <charset val="134"/>
      </rPr>
      <t>。
3、</t>
    </r>
    <r>
      <rPr>
        <sz val="10"/>
        <rFont val="宋体"/>
        <charset val="134"/>
      </rPr>
      <t>每年两次应急预防方案演练，对现有班组人员、团队协同能力、应急能力进行考核并加强，确保应急预防方案的时效性、可行性。如因高压管护单位管护不力等原因，导致客户电力设施发生停电故障，按合同约定进行考核。
4、</t>
    </r>
    <r>
      <rPr>
        <sz val="10"/>
        <color rgb="FFFF0000"/>
        <rFont val="宋体"/>
        <charset val="134"/>
      </rPr>
      <t>如出现电力故障，有电力设备损毁，由管护单位抢修并第一时间恢复供电，所有维修或更换设备费用均包含在管护费用中。
5、维保人员需及时排查设备隐患，发现供电设备存在老化、故障及运行参数不正常等情况需及时书面形式上报业主单位，并进行维修或更换，保证设备安全稳定运行。若因管护单位未及时发现存在老化、故障及运行参数不正常等情况导致设备故障，造成的损失由管护单位承担。
6、含与供电设备配套的管路、线缆、电缆井及基础等所有设备和材料的管护。
7、根据供电规范和盐城供电公司要求，所有供电设施每年不少于三次停电试验检查，试验及检查结果呈书面报告给建设单位。
8、维护期内，供电设备、空调、消防设施、门锁等所有供电设备及相关的材料如发生损坏，均由中标单位负责维修或更换，所有维修或更换费用均由投标人综合考虑到报价中。
9、进场后1个月之内，中标单位须对所有维护设备的外壳、围栏及护栏、设备基础瓷砖、空调、消防设施、门锁等进行出新和修复，并满足甲方的全部要求，涉及的相关费用均由投标人综合考虑到报价中
10、其余具体要求详见招标文件、合同及明细表要求。</t>
    </r>
  </si>
  <si>
    <t>步湖路综合管廊片区管护</t>
  </si>
  <si>
    <t>1、含综合管廊片区范围内所有内容（包括但不限于管廊土建、消防水、低压供电、弱电工程、高压供电、与供电设备配套管路、电缆井及基础等）的管护与巡查，含高压故障通知、监督管理高压单位、四大运营商等入廊管理等全部内容。
2、监控室配备专职电工2人24小时两班制值班，管廊配备专职高压电工4人24小时两班制不间断巡查。
3、配备电脑、打印机（带扫描功能）、智能手机等相关办公设备用于考勤、巡查管护维修台账记录（包含不限于：日常巡查记录、日报、周报、月报、季度总结报告、年度总结报告等相关资料）、影像资料存档、竣工图绘制、安排人员每月对接电费发票、申请、支付、入账等相关手续等。
4、每年两次应急预防方案演练，对现有班组人员、团队协同能力、应急能力进行考核并加强，确保应急预防方案的时效性、可行性。如因高压管护单位管护不力等原因，导致客户电力设施发生停电故障，按合同约定进行考核。
5、如出现电力故障，有电力设备损毁，由管护单位抢修并第一时间恢复供电，所有维修或更换设备费用均包含在管护费用中。
6、维保人员需及时排查设备隐患，发现供电设备存在老化、故障及运行参数不正常等情况需及时书面形式上报业主单位，并进行维修或更换，保证设备安全稳定运行。若因管护单位未及时发现存在老化、故障及运行参数不正常等情况导致设备故障，造成的损失由管护单位承担。
7、根据供电规范和盐城供电公司要求，所有供电设施每年不少于三次停电试验检查，试验及检查结果呈书面报告给建设单位。
8、维护期内，供电设备、空调、消防设施、门锁等所有供电设备及相关的材料如发生损坏，均由中标单位负责维修或更换，所有维修或更换费用均由投标人综合考虑到报价中。
9、进场后1个月之内，中标单位须对所有维护设备的外壳、围栏及护栏、设备基础瓷砖、空调、消防设施、门锁等进行出新和修复，并满足甲方的全部要求，涉及的相关费用均由投标人综合考虑到报价中
10、其余具体要求详见招标文件、合同及明细表要求。</t>
  </si>
  <si>
    <t>区重大活动保电作业或电力设施巡查</t>
  </si>
  <si>
    <t>1、每次拟派4人及以上高压电工（具体人员数量以建设单位需求为准）参加电力保障活动。
2、每次活动保电的时间为5天以内，需提前1-2天进驻保电现场（具体时间以建设单位需求为准）。
3、双电源低压配电箱、低压电缆、发电车由建设单位甲供，电力管护单位负责接电、调试、巡查、检修（其中双电源低压配电箱、低压电缆由管护单位根据现场实际情况从建设单位仓库中领取，负责往返运输，确保电力设备完好无损出入库，损坏由高压管护单位赔偿并恢复原状）、保养和看护等工作。
4、电力保障期间，设备产权归属建设单位的低压设备需保证供电安全稳定运行无故障（如因高压管护单位管护不力等原因，导致电力保障活动中发生停电故障扣清本次保障费用，并处罚与本次相同电力保障活动费用金额至建设单位账户）。
5、高压管护单位负责配置保电仪器（包含不限于：工程车辆、绝缘电阻测试仪、直流电阻测试仪、变压器变比测试仪、交流工频耐压测试仪、继电保护测试仪、接地电阻测试仪、串联谐振耐压试验装置、直流高压发生器、卡钳式万用表、测温枪、拖线盘等相关设备）。
6、做好保电设备防风、防雨、防雷、防触电及应急救援装备等保护设施配备工作（包含不限于：雨衣、雨伞、雨布、帐篷、触电急救箱、药箱、防护服等相关设备）。                                                                7、负责保电期间建设单位需求的联系供电部门专家现场指导、检查及相关专家评审费用等。
8、其余具体要求详见招标文件、合同及明细表要求。</t>
  </si>
  <si>
    <t>小  计</t>
  </si>
  <si>
    <t>二、维修更换工程</t>
  </si>
  <si>
    <t>南环路立交桥闸站低压柜1#电容柜（2个电容）、低压柜2#电容柜 （2个电容）更换</t>
  </si>
  <si>
    <t>型号:MEP-13FZ/250-20；补偿方式:分补；额定电压:250V；额定频率:50Hz；额定容量:20kvar，具体由投标人自行现场踏勘，并综合报价，含原电容拆除、新电容更换、接线等一切费用。该设备为维保前已损坏设备，维护期内所有设备更换含在维保费用中。</t>
  </si>
  <si>
    <t>巡更系统</t>
  </si>
  <si>
    <t>投标人需对所有防洪排涝闸站（共21台变压器，一个位置不少于1处）、步湖路综合管廊（根据现场设备的位置确定）安装专用巡更设备进行巡查定位，并根据甲方要求固定到每个位置，含巡更点、人员钮、巡更棒、巡更通讯底座、管理电脑等涉及的相关费用均考虑到报价中</t>
  </si>
  <si>
    <t>合  计</t>
  </si>
  <si>
    <t>投标单位盖章：</t>
  </si>
  <si>
    <t>时间：</t>
  </si>
  <si>
    <t>盐南高新区防洪排涝闸站、综合管廊等区域高压管护工程报价明细</t>
  </si>
  <si>
    <t>管护内容</t>
  </si>
  <si>
    <t>单位</t>
  </si>
  <si>
    <t>数量</t>
  </si>
  <si>
    <t>全费用单价（元）</t>
  </si>
  <si>
    <t>防洪排涝闸站片区10kv变电所</t>
  </si>
  <si>
    <r>
      <rPr>
        <sz val="10"/>
        <rFont val="宋体"/>
        <charset val="134"/>
        <scheme val="minor"/>
      </rPr>
      <t xml:space="preserve">1、变压器1000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</t>
    </r>
    <r>
      <rPr>
        <sz val="10"/>
        <color rgb="FFFF0000"/>
        <rFont val="宋体"/>
        <charset val="134"/>
        <scheme val="minor"/>
      </rPr>
      <t>九支渠闸站（伏河路上新都路南第一个岔口向东）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  </r>
  </si>
  <si>
    <t>套/年</t>
  </si>
  <si>
    <r>
      <rPr>
        <sz val="10"/>
        <rFont val="宋体"/>
        <charset val="134"/>
        <scheme val="minor"/>
      </rPr>
      <t xml:space="preserve">1、变压器800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</t>
    </r>
    <r>
      <rPr>
        <sz val="10"/>
        <color rgb="FFFF0000"/>
        <rFont val="宋体"/>
        <charset val="134"/>
        <scheme val="minor"/>
      </rPr>
      <t>东干渠闸站（南环路与科教路东南角）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  </r>
  </si>
  <si>
    <r>
      <rPr>
        <sz val="10"/>
        <rFont val="宋体"/>
        <charset val="134"/>
        <scheme val="minor"/>
      </rPr>
      <t xml:space="preserve">1、变压器630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</t>
    </r>
    <r>
      <rPr>
        <sz val="10"/>
        <color rgb="FFFF0000"/>
        <rFont val="宋体"/>
        <charset val="134"/>
        <scheme val="minor"/>
      </rPr>
      <t>分界河闸站（伏河路与赣江路交界）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  </r>
  </si>
  <si>
    <t>1、变压器500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海洋路铁路下穿泵站（海洋路南与新长铁路东）、二河子闸站（八营路东新丰花园东门（小门）对面）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</si>
  <si>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变压器400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定向河闸站1台（南环路南康居路西）+新都路下穿雨水泵站2台（新都路与运河路西北角）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</si>
  <si>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变压器315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三河子活水泵站/国庆沟活水泵站（八营路东三河子南/八营路东国庆沟北）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</si>
  <si>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变压器250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九总沟活水泵站（八营路东九总沟北）、向阳河活水泵站（八营路东向阳河北）、八总沟活水泵站（八营路东八总沟南）、大寨河闸站（南环路与胜利路西南角）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</si>
  <si>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变压器200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南环路下穿泵站(南环路北新长铁路西）、步湖路排涝泵站(老步湖路南新长铁路东）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</si>
  <si>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变压器80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   九支渠闸站（伏河路上新都路南第一个岔口向东）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</si>
  <si>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变压器50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  分界河闸站（伏河路上海洋路北第一个叉口向东）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</si>
  <si>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美式箱变200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 海阔路与八营路泵站箱变（海阔路与八营路路口东）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</si>
  <si>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美式箱变160KVA（绕组绝缘电阻、变比试验、阻抗电压/短路阻抗（主抽头）和负载损耗（短路试验）的测量、空载损耗和电流测量（开路试验）、交流耐压试验、直流耐压试验、绕组直流电阻、绕组泄露电流试验）及工作范围中的所有费用     盐渎路与盐城路泵站箱变（盐渎路南50米华夏路西）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</si>
  <si>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1、高压柜（绝缘电阻测试、导电回路电阻的测试、跳闸合闸线圈直流电阻测量、跳闸合闸时间测量、三相同期试验、高压断路器操作机构的最低动作时间测量、交流耐压试验）及工作范围中的所有费用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</si>
  <si>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低压柜（测量低压电器连同所连接电缆及二次回路绝缘电阻、电压线圈动作值校验、低压电器动作情况检查、低压电器采用的脱扣器的整定、测量电阻器和变阻器的直流电阻、测量低压电器连同所连接电缆及二次回路的交流耐压试验）及工作范围中的所有费用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</si>
  <si>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t>1、控制箱（含直流屏、装置性试验）及工作范围中的所有费用
2、含与供电设备配套的管路、线缆、电缆井及基础等所有设备和材料的管护
3、根据供电规范和盐城供电公司要求，所有供电设施每年不少于三次停电试验检查，试验及检查结果呈书面报告给建设单位
4、维护期内，供电设备、空调、消防设施、门锁等所有供电设备及相关的材料如发生损坏，均由中标单位负责维修或更换，所有维修或更换费用均由投标人综合考虑到报价中。
5、进场后1个月之内，中标单位须对所有维护设备的外壳、围栏及护栏、设备基础瓷砖、空调、消防设施等进行出新和修复，并满足甲方的全部要求，涉及的相关费用均由投标人综合考虑到报价中</t>
  </si>
  <si>
    <r>
      <rPr>
        <b/>
        <sz val="10"/>
        <color rgb="FFFF0000"/>
        <rFont val="宋体"/>
        <charset val="134"/>
      </rPr>
      <t>一、管护范围：</t>
    </r>
    <r>
      <rPr>
        <sz val="10"/>
        <rFont val="宋体"/>
        <charset val="134"/>
      </rPr>
      <t xml:space="preserve">
1、步湖路综合管廊土建部分：管廊长度共2410米，人员出入口钢结构、幕墙共3座，逃生口共29个，投料口共7个，排、送风机共29台，集水坑共38座，潜水泵共38个，止回阀38个，闸阀38个，软接头38个，液位计共20个，排水沟盖板共2438米，防火门共60扇，除湿机共28台，机柜室共15间，电缆支架39516根，温度检测仪15台，湿度检测仪15台，氧浓度检测仪15台，H2S检测仪47台，甲烷检测仪47台，硬盘录像机（NVR4832）15套，入侵控制主机（AL-9840C）15套，声光报警器（AD-103）68套，入侵探测设备（WS-603H）61套，出入口系统控制器（中控）1套，语音网关设备（HB100-8S）15套；以上数量为粗略统计，具体以现场为准，含工作范围中的所有费用；
2、消防水部分：灭火器（超细干粉灭火装置）共559组，防毒面罩箱东区15个（4个/箱）、西区15个（4个/箱），手提式磷酸铵盐灭火器箱（MF/ABC4*2）共115(2个/箱)组，常开防火门监控模块（MC01）15个，常开防火门监控模块（8361H）12个，电动闭门器（180KG）51套，防火门监控主机1台，防水盒48个，防爆盒18个，电气火灾监控主机1台；以上数量为粗略统计，具体以现场为准，含工作范围中的所有费用；
3、低压供电工程部分：配电箱（PG1、PG2）共2台，(动力照明)配电箱AP共15台，(消防负荷)配电箱APE共16台，配电箱FJX共16台，配电箱SBX共19台，配电箱CZX共62台，配电箱FJAN共42台，配电箱ZMAN共49台，二层桥架400*200共2410米，二层桥架600*200共2438米，普通灯具共317套，应急荧光灯共308套，疏散指示灯共203套，安全出口标志灯共32套，应急照明集中电源箱共15台，EPS应急电源箱西区共7台、东区共8台，应急照明控制器西区共3台、东区4台，低压动力柜PG1（8台MNS出线柜）1套，低压动力柜PG2（8台MNS出线柜）1套；以上数量为粗略统计，具体以现场为准，含工作范围中的所有费用；
4、弱电工程部分：超细干粉灭火系统（区域报警控制箱(气体灭火控制器)共7台，声光报警器共107个，放气指示灯共59套，紧急启停按钮共66个，模块（模块箱）共102个）；防火门监控系统（区域报警控制箱西区共4台、东区共3个，常闭防火门监控模块共30个，防火门监控区域分机共3台）；火灾自动报警系统（区域报警控制箱(火警报警控制器/消防联动控制器)共7台，消防接线端子箱共11个，消防电话接线箱共14个，点型感烟火灾探测器共389个，手动报警按钮（带电话插孔）共102个，声光报警器共102个，模块(模块箱）共51个，消防报警电话共24个）；环境与设备监控系统（监控通信设备箱共15台，UPS不间断电源设备箱共15台，监控环网交换机共15，温度/湿度检测仪，氧浓度检测仪共18套，H2S检测仪共44套，甲烷检测仪共44套，RTU数据采集柜共15台，FH防火分区设备箱共15台）；安全防范系统（监控环网交换机共16台，固定枪式摄像机共110台，全球摄像机共15台，红外对射报警主机共16套，声光报警器共89个，入侵探测设备共136套，管廊井盖远程控制系统箱共29台）；通信系统（电话共58台，消防电话西区12台、东区13台，AP共118台，网关设备共15套，收发器共53只巡更点共112个）；以上数量为粗略统计，具体以现场为准，含工作范围中的所有费用；
5、高压供电部分：1#250KVA欧变（10kV）1台，2#250KV欧变（10kV）1台，3#315KV欧变（10kV）1台，4#315KV欧变（10kV）1台，35KV冈伍384线型号（ZC-Z-YJV22-26/35KV-3*150㎜²）电缆长度3071米，10KV聚贤线型号（FS-YJV22-8.7/15-3*400㎜²）电缆长度3033米，10KV珠溪线型号（FS-YJV22-8.7/15-3*400㎜²）电缆长度1664米，10KV科南线型号（FS-YJV22-8.7/15-3*400㎜²）电缆长度1357米，10KV科教线型号（FS-YJV22-8.7/15-3*400㎜²）电缆长度1197米，10KV育师线型号（ZR-YJV22-8.7/15-3*400㎜²）电缆长度2220米，10KV育东线型号（ZR-YJV22-8.7/15-3*400㎜²）电缆长度2220米，10KV育溪线型号（FS-YJV22-8.7/15-3*400㎜²）电缆长度2781米，管廊外电缆井8座，电缆沟100米，FS-YJV22-8.7/15-3*400㎜²电缆长度310米等所有线路，及管廊外部周边临近的沿线电缆工作井、电缆管道等；以上数量为粗略统计，具体以现场为准，含工作范围中的所有费用。
</t>
    </r>
    <r>
      <rPr>
        <b/>
        <sz val="10"/>
        <color rgb="FFFF0000"/>
        <rFont val="宋体"/>
        <charset val="134"/>
      </rPr>
      <t>二、管护要求</t>
    </r>
    <r>
      <rPr>
        <sz val="10"/>
        <rFont val="宋体"/>
        <charset val="134"/>
      </rPr>
      <t xml:space="preserve">
1、含综合管廊片区范围内所有内容（包括但不限于管廊土建、消防水、低压供电、弱电工程、高压供电、与供电设备配套管路、电缆井及基础等）的管护与巡查，含高压故障通知、监督管理高压单位、四大运营商等入廊管理等全部内容。
2、监控室配备专职电工2人24小时两班制值班，管廊配备专职高压电工4人24小时两班制不间断巡查。
3、配备电脑、打印机（带扫描功能）、智能手机等相关办公设备用于考勤、巡查管护维修台账记录（包含不限于：日常巡查记录、日报、周报、月报、季度总结报告、年度总结报告等相关资料）、影像资料存档、竣工图绘制、安排人员每月对接电费发票、申请、支付、入账等相关手续等。
4、每年两次应急预防方案演练，对现有班组人员、团队协同能力、应急能力进行考核并加强，确保应急预防方案的时效性、可行性。如因高压管护单位管护不力等原因，导致客户电力设施发生停电故障，按合同约定进行考核。
5、如出现电力故障，有电力设备损毁，由管护单位抢修并第一时间恢复供电，所有维修或更换设备费用均包含在管护费用中。
6、维保人员需及时排查设备隐患，发现供电设备存在老化、故障及运行参数不正常等情况需及时书面形式上报业主单位，并进行维修或更换，保证设备安全稳定运行。若因管护单位未及时发现存在老化、故障及运行参数不正常等情况导致设备故障，造成的损失由管护单位承担。
7、根据供电规范和盐城供电公司要求，所有供电设施每年不少于三次停电试验检查，试验及检查结果呈书面报告给建设单位。
8、维护期内，供电设备、空调、消防设施、门锁等所有供电设备及相关的材料如发生损坏，均由中标单位负责维修或更换，所有维修或更换费用均由投标人综合考虑到报价中。
9、进场后1个月之内，中标单位须对所有维护设备的外壳、围栏及护栏、设备基础瓷砖、空调、消防设施、门锁等进行出新和修复，并满足甲方的全部要求，涉及的相关费用均由投标人综合考虑到报价中
10、其余具体要求详见招标文件、合同及明细表要求。</t>
    </r>
  </si>
  <si>
    <t>项/年</t>
  </si>
  <si>
    <t>1、每次拟派4人及以上高压电工（具体人员数量以建设单位需求为准）参加电力保障活动。
2、每次活动保电的时间为1天及以上（具体时间以建设单位需求为准）。
3、双电源低压配电箱、低压电缆、发电车由建设单位甲供，电力管护单位负责接电、调试、巡查、检修（其中双电源低压配电箱、低压电缆由管护单位根据现场实际情况从建设单位仓库中领取，负责往返运输，确保电力设备完好无损出入库，损坏由高压管护单位赔偿并恢复原状）、保养和看护等工作。
4、电力保障期间，设备产权归属建设单位的低压设备需保证供电安全稳定运行无故障，如因高压管护原因，导致电力保障活动中发生停电故障扣清本次保障费用，并处罚与本次相同电力保障活动费用金额至建设单位账户。
5、高压管护单位负责配置保电仪器（包含不限于：工程车辆、绝缘电阻测试仪、直流电阻测试仪、变压器变比测试仪、交流工频耐压测试仪、继电保护测试仪、接地电阻测试仪、串联谐振耐压试验装置、直流高压发生器、卡钳式万用表、测温枪、拖线盘等相关设备）。
6、做好保电设备防风、防雨、防雷、防触电及应急救援装备等保护设施配备工作（包含不限于：雨衣、雨伞、雨布、帐篷、触电急救箱、药箱、防护服等相关设备）。   
7、负责保电期间建设单位需求的联系供电部门专家现场指导、检查及相关专家评审费用等。
8、工作范围中的所有费用。</t>
  </si>
  <si>
    <t>次</t>
  </si>
  <si>
    <t>组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</si>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</sst>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5"/>
  <sheetViews>
    <sheetView zoomScale="115" zoomScaleNormal="115" topLeftCell="A10" workbookViewId="0">
      <selection activeCell="B14" sqref="B14:B15"/>
    </sheetView>
  </sheetViews>
  <sheetFormatPr defaultColWidth="9" defaultRowHeight="14" outlineLevelCol="3"/>
  <cols>
    <col min="1" max="1" width="6.84545454545455" customWidth="1"/>
    <col min="2" max="2" width="11.6272727272727" customWidth="1"/>
    <col min="3" max="3" width="96.0454545454545" style="42" customWidth="1"/>
    <col min="4" max="4" width="14.6636363636364" customWidth="1"/>
  </cols>
  <sheetData>
    <row r="1" ht="31" customHeight="1" spans="1:4">
      <c r="A1" s="43" t="s">
        <v>0</v>
      </c>
      <c r="B1" s="43"/>
      <c r="C1" s="43"/>
      <c r="D1" s="43"/>
    </row>
    <row r="2" ht="39" customHeight="1" spans="1:4">
      <c r="A2" s="44" t="s">
        <v>1</v>
      </c>
      <c r="B2" s="45" t="s">
        <v>2</v>
      </c>
      <c r="C2" s="45" t="s">
        <v>3</v>
      </c>
      <c r="D2" s="45" t="s">
        <v>4</v>
      </c>
    </row>
    <row r="3" ht="26" customHeight="1" spans="1:4">
      <c r="A3" s="46" t="s">
        <v>5</v>
      </c>
      <c r="B3" s="47"/>
      <c r="C3" s="48"/>
      <c r="D3" s="45"/>
    </row>
    <row r="4" ht="260" spans="1:4">
      <c r="A4" s="44">
        <v>1</v>
      </c>
      <c r="B4" s="36" t="s">
        <v>6</v>
      </c>
      <c r="C4" s="39" t="s">
        <v>7</v>
      </c>
      <c r="D4" s="49">
        <f>SUM(盐南高新区防洪排涝闸站、综合管廊等区域高压管护工程!G3:G17)</f>
        <v>0</v>
      </c>
    </row>
    <row r="5" ht="273" spans="1:4">
      <c r="A5" s="44">
        <v>2</v>
      </c>
      <c r="B5" s="36" t="s">
        <v>8</v>
      </c>
      <c r="C5" s="24" t="s">
        <v>9</v>
      </c>
      <c r="D5" s="49">
        <f>盐南高新区防洪排涝闸站、综合管廊等区域高压管护工程!G18</f>
        <v>0</v>
      </c>
    </row>
    <row r="6" ht="195" spans="1:4">
      <c r="A6" s="44">
        <v>3</v>
      </c>
      <c r="B6" s="36" t="s">
        <v>10</v>
      </c>
      <c r="C6" s="24" t="s">
        <v>11</v>
      </c>
      <c r="D6" s="49">
        <f>盐南高新区防洪排涝闸站、综合管廊等区域高压管护工程!G24</f>
        <v>0</v>
      </c>
    </row>
    <row r="7" ht="26" customHeight="1" spans="1:4">
      <c r="A7" s="44" t="s">
        <v>12</v>
      </c>
      <c r="B7" s="44"/>
      <c r="C7" s="44"/>
      <c r="D7" s="50">
        <f>SUM(D4:D6)</f>
        <v>0</v>
      </c>
    </row>
    <row r="8" ht="39" customHeight="1" spans="1:4">
      <c r="A8" s="51" t="s">
        <v>13</v>
      </c>
      <c r="B8" s="51"/>
      <c r="C8" s="51"/>
      <c r="D8" s="45"/>
    </row>
    <row r="9" ht="91" spans="1:4">
      <c r="A9" s="11">
        <v>4</v>
      </c>
      <c r="B9" s="36" t="s">
        <v>14</v>
      </c>
      <c r="C9" s="39" t="s">
        <v>15</v>
      </c>
      <c r="D9" s="49">
        <f>盐南高新区防洪排涝闸站、综合管廊等区域高压管护工程!G25</f>
        <v>0</v>
      </c>
    </row>
    <row r="10" ht="43" customHeight="1" spans="1:4">
      <c r="A10" s="11">
        <v>5</v>
      </c>
      <c r="B10" s="38" t="s">
        <v>16</v>
      </c>
      <c r="C10" s="39" t="s">
        <v>17</v>
      </c>
      <c r="D10" s="49">
        <f>盐南高新区防洪排涝闸站、综合管廊等区域高压管护工程!G26</f>
        <v>0</v>
      </c>
    </row>
    <row r="11" ht="29" customHeight="1" spans="1:4">
      <c r="A11" s="44" t="s">
        <v>12</v>
      </c>
      <c r="B11" s="44"/>
      <c r="C11" s="44"/>
      <c r="D11" s="50">
        <f>SUM(D9:D10)</f>
        <v>0</v>
      </c>
    </row>
    <row r="12" ht="25" customHeight="1" spans="1:4">
      <c r="A12" s="52" t="s">
        <v>18</v>
      </c>
      <c r="B12" s="52"/>
      <c r="C12" s="52"/>
      <c r="D12" s="53">
        <f>D11+D7</f>
        <v>0</v>
      </c>
    </row>
    <row r="13" spans="1:4">
      <c r="A13" s="54"/>
      <c r="B13" s="54"/>
      <c r="C13" s="55"/>
      <c r="D13" s="54"/>
    </row>
    <row r="14" ht="21" customHeight="1" spans="2:2">
      <c r="B14" t="s">
        <v>19</v>
      </c>
    </row>
    <row r="15" ht="21" customHeight="1" spans="2:2">
      <c r="B15" t="s">
        <v>20</v>
      </c>
    </row>
  </sheetData>
  <mergeCells count="6">
    <mergeCell ref="A1:D1"/>
    <mergeCell ref="A3:C3"/>
    <mergeCell ref="A7:C7"/>
    <mergeCell ref="A8:C8"/>
    <mergeCell ref="A11:C11"/>
    <mergeCell ref="A12:C12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9"/>
  <sheetViews>
    <sheetView tabSelected="1" view="pageBreakPreview" zoomScale="70" zoomScaleNormal="100" workbookViewId="0">
      <pane ySplit="2" topLeftCell="A25" activePane="bottomLeft" state="frozen"/>
      <selection/>
      <selection pane="bottomLeft" activeCell="C28" sqref="C28"/>
    </sheetView>
  </sheetViews>
  <sheetFormatPr defaultColWidth="10" defaultRowHeight="15" outlineLevelCol="6"/>
  <cols>
    <col min="1" max="1" width="4.53636363636364" style="4" customWidth="1"/>
    <col min="2" max="2" width="10.6636363636364" style="4" customWidth="1"/>
    <col min="3" max="3" width="75.4090909090909" style="5" customWidth="1"/>
    <col min="4" max="4" width="8.37272727272727" style="4" customWidth="1"/>
    <col min="5" max="5" width="7.9" style="4" customWidth="1"/>
    <col min="6" max="6" width="12.4818181818182" style="6" customWidth="1"/>
    <col min="7" max="7" width="12.2545454545455" style="6" customWidth="1"/>
    <col min="8" max="16384" width="10" style="7"/>
  </cols>
  <sheetData>
    <row r="1" ht="31" customHeight="1" spans="1:7">
      <c r="A1" s="8" t="s">
        <v>21</v>
      </c>
      <c r="B1" s="8"/>
      <c r="C1" s="9"/>
      <c r="D1" s="8"/>
      <c r="E1" s="8"/>
      <c r="F1" s="10"/>
      <c r="G1" s="10"/>
    </row>
    <row r="2" s="1" customFormat="1" ht="30" customHeight="1" spans="1:7">
      <c r="A2" s="11" t="s">
        <v>1</v>
      </c>
      <c r="B2" s="11" t="s">
        <v>2</v>
      </c>
      <c r="C2" s="11" t="s">
        <v>22</v>
      </c>
      <c r="D2" s="11" t="s">
        <v>23</v>
      </c>
      <c r="E2" s="11" t="s">
        <v>24</v>
      </c>
      <c r="F2" s="12" t="s">
        <v>25</v>
      </c>
      <c r="G2" s="12" t="s">
        <v>4</v>
      </c>
    </row>
    <row r="3" s="1" customFormat="1" ht="156" spans="1:7">
      <c r="A3" s="13">
        <v>1</v>
      </c>
      <c r="B3" s="14" t="s">
        <v>26</v>
      </c>
      <c r="C3" s="15" t="s">
        <v>27</v>
      </c>
      <c r="D3" s="16" t="s">
        <v>28</v>
      </c>
      <c r="E3" s="17">
        <v>1</v>
      </c>
      <c r="F3" s="18"/>
      <c r="G3" s="19"/>
    </row>
    <row r="4" s="1" customFormat="1" ht="156" spans="1:7">
      <c r="A4" s="20"/>
      <c r="B4" s="21"/>
      <c r="C4" s="15" t="s">
        <v>29</v>
      </c>
      <c r="D4" s="16" t="s">
        <v>28</v>
      </c>
      <c r="E4" s="17">
        <v>1</v>
      </c>
      <c r="F4" s="18"/>
      <c r="G4" s="19"/>
    </row>
    <row r="5" s="1" customFormat="1" ht="156" spans="1:7">
      <c r="A5" s="20"/>
      <c r="B5" s="21"/>
      <c r="C5" s="22" t="s">
        <v>30</v>
      </c>
      <c r="D5" s="16" t="s">
        <v>28</v>
      </c>
      <c r="E5" s="17">
        <v>1</v>
      </c>
      <c r="F5" s="18"/>
      <c r="G5" s="19"/>
    </row>
    <row r="6" s="1" customFormat="1" ht="156" spans="1:7">
      <c r="A6" s="20"/>
      <c r="B6" s="21"/>
      <c r="C6" s="15" t="s">
        <v>31</v>
      </c>
      <c r="D6" s="16" t="s">
        <v>28</v>
      </c>
      <c r="E6" s="23">
        <v>2</v>
      </c>
      <c r="F6" s="18"/>
      <c r="G6" s="19"/>
    </row>
    <row r="7" s="1" customFormat="1" ht="156" spans="1:7">
      <c r="A7" s="20"/>
      <c r="B7" s="21"/>
      <c r="C7" s="15" t="s">
        <v>32</v>
      </c>
      <c r="D7" s="16" t="s">
        <v>28</v>
      </c>
      <c r="E7" s="23">
        <v>3</v>
      </c>
      <c r="F7" s="18"/>
      <c r="G7" s="19"/>
    </row>
    <row r="8" s="1" customFormat="1" ht="156" spans="1:7">
      <c r="A8" s="20"/>
      <c r="B8" s="21"/>
      <c r="C8" s="15" t="s">
        <v>33</v>
      </c>
      <c r="D8" s="16" t="s">
        <v>28</v>
      </c>
      <c r="E8" s="23">
        <v>1</v>
      </c>
      <c r="F8" s="18"/>
      <c r="G8" s="19"/>
    </row>
    <row r="9" s="1" customFormat="1" ht="169" spans="1:7">
      <c r="A9" s="20"/>
      <c r="B9" s="21"/>
      <c r="C9" s="15" t="s">
        <v>34</v>
      </c>
      <c r="D9" s="16" t="s">
        <v>28</v>
      </c>
      <c r="E9" s="23">
        <v>4</v>
      </c>
      <c r="F9" s="18"/>
      <c r="G9" s="19"/>
    </row>
    <row r="10" s="1" customFormat="1" ht="156" spans="1:7">
      <c r="A10" s="20"/>
      <c r="B10" s="21"/>
      <c r="C10" s="15" t="s">
        <v>35</v>
      </c>
      <c r="D10" s="16" t="s">
        <v>28</v>
      </c>
      <c r="E10" s="23">
        <v>4</v>
      </c>
      <c r="F10" s="18"/>
      <c r="G10" s="19"/>
    </row>
    <row r="11" s="1" customFormat="1" ht="156" spans="1:7">
      <c r="A11" s="20"/>
      <c r="B11" s="21"/>
      <c r="C11" s="15" t="s">
        <v>36</v>
      </c>
      <c r="D11" s="16" t="s">
        <v>28</v>
      </c>
      <c r="E11" s="17">
        <v>1</v>
      </c>
      <c r="F11" s="18"/>
      <c r="G11" s="19"/>
    </row>
    <row r="12" s="1" customFormat="1" ht="156" spans="1:7">
      <c r="A12" s="20"/>
      <c r="B12" s="21"/>
      <c r="C12" s="22" t="s">
        <v>37</v>
      </c>
      <c r="D12" s="16" t="s">
        <v>28</v>
      </c>
      <c r="E12" s="17">
        <v>1</v>
      </c>
      <c r="F12" s="18"/>
      <c r="G12" s="19"/>
    </row>
    <row r="13" s="1" customFormat="1" ht="156" spans="1:7">
      <c r="A13" s="20"/>
      <c r="B13" s="21"/>
      <c r="C13" s="15" t="s">
        <v>38</v>
      </c>
      <c r="D13" s="16" t="s">
        <v>28</v>
      </c>
      <c r="E13" s="17">
        <v>1</v>
      </c>
      <c r="F13" s="18"/>
      <c r="G13" s="19"/>
    </row>
    <row r="14" s="1" customFormat="1" ht="156" spans="1:7">
      <c r="A14" s="20"/>
      <c r="B14" s="21"/>
      <c r="C14" s="15" t="s">
        <v>39</v>
      </c>
      <c r="D14" s="16" t="s">
        <v>28</v>
      </c>
      <c r="E14" s="17">
        <v>1</v>
      </c>
      <c r="F14" s="18"/>
      <c r="G14" s="19"/>
    </row>
    <row r="15" s="1" customFormat="1" ht="143" spans="1:7">
      <c r="A15" s="20"/>
      <c r="B15" s="21"/>
      <c r="C15" s="15" t="s">
        <v>40</v>
      </c>
      <c r="D15" s="16" t="s">
        <v>28</v>
      </c>
      <c r="E15" s="17">
        <v>60</v>
      </c>
      <c r="F15" s="18"/>
      <c r="G15" s="19"/>
    </row>
    <row r="16" s="1" customFormat="1" ht="143" spans="1:7">
      <c r="A16" s="20"/>
      <c r="B16" s="21"/>
      <c r="C16" s="24" t="s">
        <v>41</v>
      </c>
      <c r="D16" s="16" t="s">
        <v>28</v>
      </c>
      <c r="E16" s="17">
        <v>83</v>
      </c>
      <c r="F16" s="18"/>
      <c r="G16" s="19"/>
    </row>
    <row r="17" s="1" customFormat="1" ht="117" spans="1:7">
      <c r="A17" s="25"/>
      <c r="B17" s="26"/>
      <c r="C17" s="15" t="s">
        <v>42</v>
      </c>
      <c r="D17" s="16" t="s">
        <v>28</v>
      </c>
      <c r="E17" s="17">
        <v>102</v>
      </c>
      <c r="F17" s="18"/>
      <c r="G17" s="19"/>
    </row>
    <row r="18" s="2" customFormat="1" ht="153" customHeight="1" spans="1:7">
      <c r="A18" s="13">
        <v>2</v>
      </c>
      <c r="B18" s="14" t="s">
        <v>8</v>
      </c>
      <c r="C18" s="27" t="s">
        <v>43</v>
      </c>
      <c r="D18" s="28" t="s">
        <v>44</v>
      </c>
      <c r="E18" s="28">
        <v>1</v>
      </c>
      <c r="F18" s="29"/>
      <c r="G18" s="29"/>
    </row>
    <row r="19" s="2" customFormat="1" ht="153" customHeight="1" spans="1:7">
      <c r="A19" s="20"/>
      <c r="B19" s="21"/>
      <c r="C19" s="30"/>
      <c r="D19" s="31"/>
      <c r="E19" s="31"/>
      <c r="F19" s="32"/>
      <c r="G19" s="32"/>
    </row>
    <row r="20" s="2" customFormat="1" ht="153" customHeight="1" spans="1:7">
      <c r="A20" s="20"/>
      <c r="B20" s="21"/>
      <c r="C20" s="30"/>
      <c r="D20" s="31"/>
      <c r="E20" s="31"/>
      <c r="F20" s="32"/>
      <c r="G20" s="32"/>
    </row>
    <row r="21" s="2" customFormat="1" ht="153" customHeight="1" spans="1:7">
      <c r="A21" s="20"/>
      <c r="B21" s="21"/>
      <c r="C21" s="30"/>
      <c r="D21" s="31"/>
      <c r="E21" s="31"/>
      <c r="F21" s="32"/>
      <c r="G21" s="32"/>
    </row>
    <row r="22" s="2" customFormat="1" ht="153" customHeight="1" spans="1:7">
      <c r="A22" s="20"/>
      <c r="B22" s="21"/>
      <c r="C22" s="30"/>
      <c r="D22" s="31"/>
      <c r="E22" s="31"/>
      <c r="F22" s="32"/>
      <c r="G22" s="32"/>
    </row>
    <row r="23" s="2" customFormat="1" ht="153" customHeight="1" spans="1:7">
      <c r="A23" s="25"/>
      <c r="B23" s="26"/>
      <c r="C23" s="33"/>
      <c r="D23" s="34"/>
      <c r="E23" s="34"/>
      <c r="F23" s="35"/>
      <c r="G23" s="35"/>
    </row>
    <row r="24" s="2" customFormat="1" ht="208" spans="1:7">
      <c r="A24" s="11">
        <v>3</v>
      </c>
      <c r="B24" s="36" t="s">
        <v>10</v>
      </c>
      <c r="C24" s="24" t="s">
        <v>45</v>
      </c>
      <c r="D24" s="17" t="s">
        <v>46</v>
      </c>
      <c r="E24" s="17">
        <v>15</v>
      </c>
      <c r="F24" s="17"/>
      <c r="G24" s="19"/>
    </row>
    <row r="25" s="3" customFormat="1" ht="106" customHeight="1" spans="1:7">
      <c r="A25" s="37">
        <v>4</v>
      </c>
      <c r="B25" s="38" t="s">
        <v>14</v>
      </c>
      <c r="C25" s="39" t="s">
        <v>15</v>
      </c>
      <c r="D25" s="23" t="s">
        <v>47</v>
      </c>
      <c r="E25" s="23">
        <v>4</v>
      </c>
      <c r="F25" s="23"/>
      <c r="G25" s="40"/>
    </row>
    <row r="26" s="3" customFormat="1" ht="56" customHeight="1" spans="1:7">
      <c r="A26" s="37">
        <v>5</v>
      </c>
      <c r="B26" s="38" t="s">
        <v>16</v>
      </c>
      <c r="C26" s="39" t="s">
        <v>17</v>
      </c>
      <c r="D26" s="23" t="s">
        <v>48</v>
      </c>
      <c r="E26" s="23">
        <v>1</v>
      </c>
      <c r="F26" s="23"/>
      <c r="G26" s="40"/>
    </row>
    <row r="27" s="2" customFormat="1" ht="24" customHeight="1" spans="1:7">
      <c r="A27" s="11">
        <v>6</v>
      </c>
      <c r="B27" s="17" t="s">
        <v>49</v>
      </c>
      <c r="C27" s="41"/>
      <c r="D27" s="17"/>
      <c r="E27" s="17"/>
      <c r="F27" s="19"/>
      <c r="G27" s="19">
        <f>SUM(G3:G26)</f>
        <v>0</v>
      </c>
    </row>
    <row r="28" ht="25" customHeight="1" spans="2:2">
      <c r="B28" t="s">
        <v>19</v>
      </c>
    </row>
    <row r="29" ht="25" customHeight="1" spans="2:2">
      <c r="B29" t="s">
        <v>20</v>
      </c>
    </row>
  </sheetData>
  <mergeCells count="10">
    <mergeCell ref="A1:G1"/>
    <mergeCell ref="A3:A17"/>
    <mergeCell ref="A18:A23"/>
    <mergeCell ref="B3:B17"/>
    <mergeCell ref="B18:B23"/>
    <mergeCell ref="C18:C23"/>
    <mergeCell ref="D18:D23"/>
    <mergeCell ref="E18:E23"/>
    <mergeCell ref="F18:F23"/>
    <mergeCell ref="G18:G2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盐南高新区防洪排涝闸站、综合管廊等区域高压管护工程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不知道叫什么好</cp:lastModifiedBy>
  <dcterms:created xsi:type="dcterms:W3CDTF">2019-04-18T10:12:00Z</dcterms:created>
  <dcterms:modified xsi:type="dcterms:W3CDTF">2025-08-14T07:40:22Z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5FE9A07CCBBB4A6B95942B3B07FEC9CD_13</vt:lpwstr>
  </property>
  <property fmtid="{D5CDD505-2E9C-101B-9397-08002B2CF9AE}" pid="4" name="KSOReadingLayout">
    <vt:bool>true</vt:bool>
  </property>
</Properties>
</file>